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esktop\Rezepturen (Quellcode)\Rezepturen für Clean Ingredients\"/>
    </mc:Choice>
  </mc:AlternateContent>
  <bookViews>
    <workbookView xWindow="1275" yWindow="0" windowWidth="28800" windowHeight="1221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s="1"/>
  <c r="J63" i="2" s="1"/>
  <c r="J66" i="2"/>
  <c r="J64" i="2" s="1"/>
  <c r="J68" i="2" s="1"/>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E26" i="2"/>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<sst xmlns="http://schemas.openxmlformats.org/spreadsheetml/2006/main" count="168" uniqueCount="82">
  <si>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</si>
  <si>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</si>
  <si>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</si>
  <si>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</si>
  <si>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</si>
  <si>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</si>
  <si>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</si>
  <si>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</si>
  <si>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</si>
  <si>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</si>
  <si>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</si>
  <si>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</si>
  <si>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</si>
  <si>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</si>
  <si>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</si>
  <si>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</si>
  <si>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</si>
  <si>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</si>
  <si>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</si>
  <si>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</si>
  <si>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</si>
  <si>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</si>
  <si>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</si>
  <si>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</si>
  <si>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</si>
  <si>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</si>
  <si>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</si>
  <si>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</si>
  <si>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</si>
  <si>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</si>
  <si>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</si>
  <si>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</si>
  <si>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</si>
  <si>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</si>
  <si>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</si>
  <si>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</si>
  <si>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</si>
  <si>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</si>
  <si>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</si>
  <si>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</si>
  <si>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</si>
  <si>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</si>
  <si>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</si>
  <si>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</si>
  <si>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</si>
  <si>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</si>
  <si>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</si>
  <si>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</si>
  <si>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</si>
  <si>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</si>
  <si>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</si>
  <si>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</si>
  <si>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</si>
  <si>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</si>
  <si>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</si>
  <si>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</si>
  <si>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</si>
  <si>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</si>
  <si>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</si>
  <si>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</si>
  <si>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</si>
  <si>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</si>
  <si>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</si>
  <si>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</si>
  <si>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</si>
  <si>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</si>
  <si>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</si>
  <si>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</si>
  <si>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(Dinkel)-Hefefeinteig</t>
  </si>
  <si>
    <t>eingeweichte Sultaninen</t>
  </si>
  <si>
    <t>Sonnenblumenkerne</t>
  </si>
  <si>
    <t>Hagelzucker grob</t>
  </si>
  <si>
    <t>Hefe</t>
  </si>
  <si>
    <t>Pausenweckchen</t>
  </si>
  <si>
    <t>3-Rand-Bleche 60/20 (mit Vorstellschiene) mit Butterreinfett fetten, dann die 15 Brötchen im Wechsel mit 2 Stück, dann 1 Stück, wieder 2 Stück, etc. in Reihen einsetzen.</t>
  </si>
  <si>
    <t>2,700kg</t>
  </si>
  <si>
    <t>Brötchen rund klieven, rundrum in Wasser anfeuchten</t>
  </si>
  <si>
    <t>Sesam-Sonnenblumenkernmischung 1:1</t>
  </si>
  <si>
    <r>
      <t xml:space="preserve">Bei </t>
    </r>
    <r>
      <rPr>
        <b/>
        <sz val="14"/>
        <color rgb="FFFF0000"/>
        <rFont val="Lato"/>
        <family val="2"/>
      </rPr>
      <t>sehr voller Gare</t>
    </r>
    <r>
      <rPr>
        <b/>
        <sz val="14"/>
        <rFont val="Lato"/>
        <family val="2"/>
      </rPr>
      <t xml:space="preserve"> einschießen. </t>
    </r>
  </si>
  <si>
    <t>Nach dem Backen mit warmer Butter abstreichen und zeitnah vom Blech auf ein  Gitter schieben, da die Brötchen am Boden schnell zu schwitzen anfangen.</t>
  </si>
  <si>
    <t>- Wird auch mit Ölkürbiskernen, Schokotropfen, Cranberries, etc.  ein tolles Gebäck
- Alternativ auch frei auf dem Blech als runde Brötchen</t>
  </si>
  <si>
    <t>mit Sultaninen und Sonnenblumenkernen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</si>
</sst>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1.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73</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81</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(Dinkel)-Hefefeinteig</v>
      </c>
      <c r="C12" s="36">
        <f t="shared" ref="C12:C20" si="1">IF(AND(L12&lt;&gt;"",M12&lt;&gt;""),M12,"")</f>
        <v>2.1</v>
      </c>
      <c r="D12" s="37" t="str">
        <f t="shared" ref="D12:D20" si="2">IF(AND(O12&lt;&gt;"",M12&lt;&gt;""),$O12,"")</f>
        <v>kg</v>
      </c>
      <c r="E12" s="38">
        <f t="shared" ref="E12:G21" si="3">IF(AND($L$5&gt;0,$O$46&gt;0),"-----",IF($C12&lt;&gt;"",IF($M12&lt;$O$3,$C12*E$47,ROUND($C12*E$47,2)),""))</f>
        <v>2.1</v>
      </c>
      <c r="F12" s="38">
        <f t="shared" si="3"/>
        <v>4.2</v>
      </c>
      <c r="G12" s="38">
        <f t="shared" si="3"/>
        <v>6.3000000000000007</v>
      </c>
      <c r="H12" s="34"/>
      <c r="I12" s="39"/>
      <c r="J12" s="40" t="str">
        <f>IF(L12&lt;&gt;"","X","")</f>
        <v>X</v>
      </c>
      <c r="K12" s="41" t="s">
        <v>55</v>
      </c>
      <c r="L12" s="42" t="s">
        <v>68</v>
      </c>
      <c r="M12" s="43">
        <v>2.1</v>
      </c>
      <c r="N12" s="39"/>
      <c r="O12" s="44" t="s">
        <v>7</v>
      </c>
      <c r="P12" s="39"/>
      <c r="Q12" s="45"/>
      <c r="R12" s="39"/>
      <c r="S12" s="42"/>
      <c r="T12" s="33"/>
      <c r="W12" s="46" t="s">
        <v>7</v>
      </c>
      <c r="X12" s="47">
        <f t="shared" ref="X12:X25" si="4">IF(AND(Q12&lt;&gt;"o",Q12&lt;&gt;"o2",Q12&lt;&gt;"o3"),M12,0)</f>
        <v>2.1</v>
      </c>
    </row>
    <row r="13" spans="1:24" s="46" customFormat="1" ht="20.25" customHeight="1" x14ac:dyDescent="0.2">
      <c r="A13" s="34"/>
      <c r="B13" s="35" t="str">
        <f t="shared" si="0"/>
        <v>eingeweichte Sultaninen</v>
      </c>
      <c r="C13" s="36">
        <f t="shared" si="1"/>
        <v>0.24</v>
      </c>
      <c r="D13" s="37" t="str">
        <f t="shared" si="2"/>
        <v>kg</v>
      </c>
      <c r="E13" s="38">
        <f t="shared" si="3"/>
        <v>0.24</v>
      </c>
      <c r="F13" s="38">
        <f t="shared" si="3"/>
        <v>0.48</v>
      </c>
      <c r="G13" s="38">
        <f t="shared" si="3"/>
        <v>0.72</v>
      </c>
      <c r="H13" s="34"/>
      <c r="I13" s="39"/>
      <c r="J13" s="40" t="str">
        <f t="shared" ref="J13:J43" si="5">IF(L13&lt;&gt;"","X","")</f>
        <v>X</v>
      </c>
      <c r="K13" s="41" t="s">
        <v>55</v>
      </c>
      <c r="L13" s="42" t="s">
        <v>69</v>
      </c>
      <c r="M13" s="43">
        <v>0.24</v>
      </c>
      <c r="N13" s="39"/>
      <c r="O13" s="44" t="s">
        <v>7</v>
      </c>
      <c r="P13" s="39"/>
      <c r="Q13" s="45"/>
      <c r="R13" s="39"/>
      <c r="S13" s="42"/>
      <c r="T13" s="33"/>
      <c r="W13" s="46" t="s">
        <v>7</v>
      </c>
      <c r="X13" s="47">
        <f t="shared" si="4"/>
        <v>0.24</v>
      </c>
    </row>
    <row r="14" spans="1:24" s="46" customFormat="1" ht="20.25" customHeight="1" x14ac:dyDescent="0.2">
      <c r="A14" s="34"/>
      <c r="B14" s="35" t="str">
        <f t="shared" si="0"/>
        <v>Sonnenblumenkerne</v>
      </c>
      <c r="C14" s="36">
        <f t="shared" si="1"/>
        <v>0.24</v>
      </c>
      <c r="D14" s="37" t="str">
        <f t="shared" si="2"/>
        <v>kg</v>
      </c>
      <c r="E14" s="38">
        <f t="shared" si="3"/>
        <v>0.24</v>
      </c>
      <c r="F14" s="38">
        <f t="shared" si="3"/>
        <v>0.48</v>
      </c>
      <c r="G14" s="38">
        <f t="shared" si="3"/>
        <v>0.72</v>
      </c>
      <c r="H14" s="34"/>
      <c r="I14" s="39"/>
      <c r="J14" s="40" t="str">
        <f t="shared" si="5"/>
        <v>X</v>
      </c>
      <c r="K14" s="41" t="s">
        <v>55</v>
      </c>
      <c r="L14" s="42" t="s">
        <v>70</v>
      </c>
      <c r="M14" s="43">
        <v>0.24</v>
      </c>
      <c r="N14" s="39"/>
      <c r="O14" s="44" t="s">
        <v>7</v>
      </c>
      <c r="P14" s="39"/>
      <c r="Q14" s="45"/>
      <c r="R14" s="39"/>
      <c r="S14" s="42"/>
      <c r="T14" s="33"/>
      <c r="W14" s="46" t="s">
        <v>7</v>
      </c>
      <c r="X14" s="47">
        <f t="shared" si="4"/>
        <v>0.24</v>
      </c>
    </row>
    <row r="15" spans="1:24" s="46" customFormat="1" ht="20.25" customHeight="1" x14ac:dyDescent="0.2">
      <c r="A15" s="34"/>
      <c r="B15" s="35" t="str">
        <f t="shared" si="0"/>
        <v>Hagelzucker grob</v>
      </c>
      <c r="C15" s="36">
        <f t="shared" si="1"/>
        <v>0.08</v>
      </c>
      <c r="D15" s="37" t="str">
        <f t="shared" si="2"/>
        <v>kg</v>
      </c>
      <c r="E15" s="38">
        <f t="shared" si="3"/>
        <v>0.08</v>
      </c>
      <c r="F15" s="38">
        <f t="shared" si="3"/>
        <v>0.16</v>
      </c>
      <c r="G15" s="38">
        <f t="shared" si="3"/>
        <v>0.24</v>
      </c>
      <c r="H15" s="34"/>
      <c r="I15" s="39"/>
      <c r="J15" s="40" t="str">
        <f t="shared" si="5"/>
        <v>X</v>
      </c>
      <c r="K15" s="41" t="s">
        <v>55</v>
      </c>
      <c r="L15" s="42" t="s">
        <v>71</v>
      </c>
      <c r="M15" s="43">
        <v>0.08</v>
      </c>
      <c r="N15" s="39"/>
      <c r="O15" s="44" t="s">
        <v>7</v>
      </c>
      <c r="P15" s="39"/>
      <c r="Q15" s="45"/>
      <c r="R15" s="39"/>
      <c r="S15" s="42"/>
      <c r="T15" s="33"/>
      <c r="W15" s="46" t="s">
        <v>7</v>
      </c>
      <c r="X15" s="47">
        <f t="shared" si="4"/>
        <v>0.08</v>
      </c>
    </row>
    <row r="16" spans="1:24" s="46" customFormat="1" ht="20.25" customHeight="1" x14ac:dyDescent="0.2">
      <c r="A16" s="34"/>
      <c r="B16" s="35" t="str">
        <f t="shared" si="0"/>
        <v>Hefe</v>
      </c>
      <c r="C16" s="36">
        <f t="shared" si="1"/>
        <v>0.04</v>
      </c>
      <c r="D16" s="37" t="str">
        <f t="shared" si="2"/>
        <v>kg</v>
      </c>
      <c r="E16" s="38">
        <f t="shared" si="3"/>
        <v>0.04</v>
      </c>
      <c r="F16" s="38">
        <f t="shared" si="3"/>
        <v>0.08</v>
      </c>
      <c r="G16" s="38">
        <f t="shared" si="3"/>
        <v>0.12</v>
      </c>
      <c r="H16" s="34"/>
      <c r="I16" s="39"/>
      <c r="J16" s="40" t="str">
        <f t="shared" si="5"/>
        <v>X</v>
      </c>
      <c r="K16" s="41" t="s">
        <v>55</v>
      </c>
      <c r="L16" s="42" t="s">
        <v>72</v>
      </c>
      <c r="M16" s="43">
        <v>0.04</v>
      </c>
      <c r="N16" s="39"/>
      <c r="O16" s="44" t="s">
        <v>7</v>
      </c>
      <c r="P16" s="39"/>
      <c r="Q16" s="45"/>
      <c r="R16" s="39"/>
      <c r="S16" s="42"/>
      <c r="T16" s="33"/>
      <c r="W16" s="46" t="s">
        <v>7</v>
      </c>
      <c r="X16" s="47">
        <f t="shared" si="4"/>
        <v>0.04</v>
      </c>
    </row>
    <row r="17" spans="1:24" s="46" customFormat="1" ht="20.25" hidden="1" customHeight="1" x14ac:dyDescent="0.2">
      <c r="A17" s="34"/>
      <c r="B17" s="35" t="str">
        <f t="shared" si="0"/>
        <v/>
      </c>
      <c r="C17" s="36" t="str">
        <f t="shared" si="1"/>
        <v/>
      </c>
      <c r="D17" s="37" t="str">
        <f t="shared" si="2"/>
        <v/>
      </c>
      <c r="E17" s="38" t="str">
        <f t="shared" si="3"/>
        <v/>
      </c>
      <c r="F17" s="38" t="str">
        <f t="shared" si="3"/>
        <v/>
      </c>
      <c r="G17" s="38" t="str">
        <f t="shared" si="3"/>
        <v/>
      </c>
      <c r="H17" s="34"/>
      <c r="I17" s="39"/>
      <c r="J17" s="40" t="str">
        <f t="shared" si="5"/>
        <v/>
      </c>
      <c r="K17" s="41" t="s">
        <v>55</v>
      </c>
      <c r="L17" s="42"/>
      <c r="M17" s="43"/>
      <c r="N17" s="39"/>
      <c r="O17" s="44"/>
      <c r="P17" s="39"/>
      <c r="Q17" s="45"/>
      <c r="R17" s="39"/>
      <c r="S17" s="42"/>
      <c r="T17" s="33"/>
      <c r="W17" s="46" t="s">
        <v>7</v>
      </c>
      <c r="X17" s="47">
        <f t="shared" si="4"/>
        <v>0</v>
      </c>
    </row>
    <row r="18" spans="1:24" s="46" customFormat="1" ht="20.25" hidden="1" customHeight="1" x14ac:dyDescent="0.2">
      <c r="A18" s="34"/>
      <c r="B18" s="35" t="str">
        <f t="shared" si="0"/>
        <v/>
      </c>
      <c r="C18" s="36" t="str">
        <f t="shared" si="1"/>
        <v/>
      </c>
      <c r="D18" s="37" t="str">
        <f t="shared" si="2"/>
        <v/>
      </c>
      <c r="E18" s="38" t="str">
        <f t="shared" si="3"/>
        <v/>
      </c>
      <c r="F18" s="38" t="str">
        <f t="shared" si="3"/>
        <v/>
      </c>
      <c r="G18" s="38" t="str">
        <f t="shared" si="3"/>
        <v/>
      </c>
      <c r="H18" s="34"/>
      <c r="I18" s="39"/>
      <c r="J18" s="40" t="str">
        <f t="shared" si="5"/>
        <v/>
      </c>
      <c r="K18" s="41" t="s">
        <v>55</v>
      </c>
      <c r="L18" s="42"/>
      <c r="M18" s="43"/>
      <c r="N18" s="39"/>
      <c r="O18" s="44"/>
      <c r="P18" s="39"/>
      <c r="Q18" s="45"/>
      <c r="R18" s="39"/>
      <c r="S18" s="42"/>
      <c r="T18" s="33"/>
      <c r="W18" s="46" t="s">
        <v>7</v>
      </c>
      <c r="X18" s="47">
        <f t="shared" si="4"/>
        <v>0</v>
      </c>
    </row>
    <row r="19" spans="1:24" s="46" customFormat="1" ht="20.25" hidden="1" customHeight="1" x14ac:dyDescent="0.2">
      <c r="A19" s="34"/>
      <c r="B19" s="35" t="str">
        <f t="shared" si="0"/>
        <v/>
      </c>
      <c r="C19" s="36" t="str">
        <f t="shared" si="1"/>
        <v/>
      </c>
      <c r="D19" s="37" t="str">
        <f t="shared" si="2"/>
        <v/>
      </c>
      <c r="E19" s="38" t="str">
        <f t="shared" si="3"/>
        <v/>
      </c>
      <c r="F19" s="38" t="str">
        <f t="shared" si="3"/>
        <v/>
      </c>
      <c r="G19" s="38" t="str">
        <f t="shared" si="3"/>
        <v/>
      </c>
      <c r="H19" s="34"/>
      <c r="I19" s="39"/>
      <c r="J19" s="40" t="str">
        <f t="shared" si="5"/>
        <v/>
      </c>
      <c r="K19" s="41" t="s">
        <v>55</v>
      </c>
      <c r="L19" s="42"/>
      <c r="M19" s="43"/>
      <c r="N19" s="39"/>
      <c r="O19" s="44"/>
      <c r="P19" s="39"/>
      <c r="Q19" s="45"/>
      <c r="R19" s="39"/>
      <c r="S19" s="42"/>
      <c r="T19" s="33"/>
      <c r="W19" s="46" t="s">
        <v>7</v>
      </c>
      <c r="X19" s="47">
        <f t="shared" si="4"/>
        <v>0</v>
      </c>
    </row>
    <row r="20" spans="1:24" s="46" customFormat="1" ht="20.25" hidden="1" customHeight="1" x14ac:dyDescent="0.2">
      <c r="A20" s="34"/>
      <c r="B20" s="35" t="str">
        <f t="shared" si="0"/>
        <v/>
      </c>
      <c r="C20" s="36" t="str">
        <f t="shared" si="1"/>
        <v/>
      </c>
      <c r="D20" s="37" t="str">
        <f t="shared" si="2"/>
        <v/>
      </c>
      <c r="E20" s="38" t="str">
        <f t="shared" si="3"/>
        <v/>
      </c>
      <c r="F20" s="38" t="str">
        <f t="shared" si="3"/>
        <v/>
      </c>
      <c r="G20" s="38" t="str">
        <f t="shared" si="3"/>
        <v/>
      </c>
      <c r="H20" s="34"/>
      <c r="I20" s="39"/>
      <c r="J20" s="40" t="str">
        <f>IF(L20&lt;&gt;"","X","")</f>
        <v/>
      </c>
      <c r="K20" s="41" t="s">
        <v>55</v>
      </c>
      <c r="L20" s="42"/>
      <c r="M20" s="43"/>
      <c r="N20" s="39"/>
      <c r="O20" s="44"/>
      <c r="P20" s="39"/>
      <c r="Q20" s="45"/>
      <c r="R20" s="39"/>
      <c r="S20" s="42"/>
      <c r="T20" s="33"/>
      <c r="W20" s="46" t="s">
        <v>7</v>
      </c>
      <c r="X20" s="47">
        <f t="shared" si="4"/>
        <v>0</v>
      </c>
    </row>
    <row r="21" spans="1:24" s="46" customFormat="1" ht="20.25" hidden="1" customHeight="1" x14ac:dyDescent="0.2">
      <c r="A21" s="34"/>
      <c r="B21" s="35" t="str">
        <f t="shared" si="0"/>
        <v/>
      </c>
      <c r="C21" s="36" t="str">
        <f t="shared" ref="C21:C30" si="6">IF(AND(L21&lt;&gt;"",M21&lt;&gt;""),M21,"")</f>
        <v/>
      </c>
      <c r="D21" s="37" t="str">
        <f t="shared" ref="D21:D30" si="7">IF(AND(O21&lt;&gt;"",M21&lt;&gt;""),$O21,"")</f>
        <v/>
      </c>
      <c r="E21" s="38" t="str">
        <f t="shared" si="3"/>
        <v/>
      </c>
      <c r="F21" s="38" t="str">
        <f t="shared" si="3"/>
        <v/>
      </c>
      <c r="G21" s="38" t="str">
        <f t="shared" si="3"/>
        <v/>
      </c>
      <c r="H21" s="34"/>
      <c r="I21" s="39"/>
      <c r="J21" s="40" t="str">
        <f t="shared" si="5"/>
        <v/>
      </c>
      <c r="K21" s="41" t="s">
        <v>55</v>
      </c>
      <c r="L21" s="42"/>
      <c r="M21" s="43"/>
      <c r="N21" s="39"/>
      <c r="O21" s="44"/>
      <c r="P21" s="39"/>
      <c r="Q21" s="45"/>
      <c r="R21" s="39"/>
      <c r="S21" s="42"/>
      <c r="T21" s="33"/>
      <c r="W21" s="46" t="s">
        <v>7</v>
      </c>
      <c r="X21" s="47">
        <f t="shared" si="4"/>
        <v>0</v>
      </c>
    </row>
    <row r="22" spans="1:24" s="46" customFormat="1" ht="20.25" hidden="1" customHeight="1" x14ac:dyDescent="0.2">
      <c r="A22" s="34"/>
      <c r="B22" s="35" t="str">
        <f t="shared" si="0"/>
        <v/>
      </c>
      <c r="C22" s="36" t="str">
        <f t="shared" si="6"/>
        <v/>
      </c>
      <c r="D22" s="37" t="str">
        <f t="shared" si="7"/>
        <v/>
      </c>
      <c r="E22" s="38" t="str">
        <f>IF(AND($L$5&gt;0,$O$46&gt;0),"-----",IF($C22&lt;&gt;"",IF($M22&lt;$O$3,$C22*E$47,ROUND($C22*E$47,2)),""))</f>
        <v/>
      </c>
      <c r="F22" s="38" t="str">
        <f>IF(AND($L$5&gt;0,$O$46&gt;0),"-----",IF($C22&lt;&gt;"",IF($M22&lt;$O$3,$C22*F$47,ROUND($C22*F$47,2)),""))</f>
        <v/>
      </c>
      <c r="G22" s="38" t="str">
        <f>IF(AND($L$5&gt;0,$O$46&gt;0),"-----",IF($C22&lt;&gt;"",IF($M22&lt;$O$3,$C22*G$47,ROUND($C22*G$47,2)),""))</f>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6"/>
        <v/>
      </c>
      <c r="D23" s="37" t="str">
        <f t="shared" si="7"/>
        <v/>
      </c>
      <c r="E23" s="38" t="str">
        <f t="shared" ref="E23:G43" si="8">IF(AND($L$5&gt;0,$O$46&gt;0),"-----",IF($C23&lt;&gt;"",IF($M23&lt;$O$3,$C23*E$47,ROUND($C23*E$47,2)),""))</f>
        <v/>
      </c>
      <c r="F23" s="38" t="str">
        <f t="shared" si="8"/>
        <v/>
      </c>
      <c r="G23" s="38" t="str">
        <f t="shared" si="8"/>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43241.612853819446</v>
      </c>
      <c r="C46" s="58">
        <f>IF(O46&gt;0,"",X46)</f>
        <v>2.7</v>
      </c>
      <c r="D46" s="59"/>
      <c r="E46" s="60">
        <f>IF($O$46&gt;0,"-----",IF($L$5&lt;&gt;"",$L$5*E10,E10*$C$46))</f>
        <v>2.7</v>
      </c>
      <c r="F46" s="60">
        <f>IF($O$46&gt;0,"-----",IF($L$5&lt;&gt;"",$L$5*F10,F10*$C$46))</f>
        <v>5.4</v>
      </c>
      <c r="G46" s="60">
        <f>IF($O$46&gt;0,"-----",IF($L$5&lt;&gt;"",$L$5*G10,G10*$C$46))</f>
        <v>8.1000000000000014</v>
      </c>
      <c r="H46" s="20"/>
      <c r="I46" s="17"/>
      <c r="J46" s="55" t="s">
        <v>29</v>
      </c>
      <c r="K46" s="61"/>
      <c r="L46" s="61"/>
      <c r="M46" s="61"/>
      <c r="N46" s="61"/>
      <c r="O46" s="62">
        <f>COUNTIF(O12:O43,"=St.")</f>
        <v>0</v>
      </c>
      <c r="P46" s="61"/>
      <c r="Q46" s="61"/>
      <c r="R46" s="9"/>
      <c r="X46" s="63">
        <f>SUM(X11:X45)</f>
        <v>2.7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60.75" customHeight="1" x14ac:dyDescent="0.25">
      <c r="A54" s="77"/>
      <c r="B54" s="92" t="s">
        <v>74</v>
      </c>
      <c r="C54" s="89"/>
      <c r="D54" s="89"/>
      <c r="E54" s="89"/>
      <c r="F54" s="89"/>
      <c r="G54" s="90"/>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hidden="1" x14ac:dyDescent="0.25">
      <c r="A56" s="74"/>
      <c r="B56" s="75" t="s">
        <v>65</v>
      </c>
      <c r="C56" s="76"/>
      <c r="D56" s="76"/>
      <c r="E56" s="76"/>
      <c r="F56" s="76"/>
      <c r="G56" s="76"/>
      <c r="H56" s="77"/>
      <c r="I56" s="77"/>
      <c r="J56" s="73" t="str">
        <f>IF(J57="X","X","")</f>
        <v/>
      </c>
      <c r="K56" s="77"/>
      <c r="L56" s="77"/>
      <c r="M56" s="77"/>
      <c r="N56" s="77"/>
      <c r="O56" s="77"/>
      <c r="P56" s="77"/>
      <c r="Q56" s="77"/>
      <c r="R56" s="77"/>
    </row>
    <row r="57" spans="1:18" s="78" customFormat="1" ht="47.25" hidden="1" customHeight="1" x14ac:dyDescent="0.25">
      <c r="A57" s="77"/>
      <c r="B57" s="92"/>
      <c r="C57" s="89"/>
      <c r="D57" s="89"/>
      <c r="E57" s="89"/>
      <c r="F57" s="89"/>
      <c r="G57" s="90"/>
      <c r="H57" s="77"/>
      <c r="I57" s="77"/>
      <c r="J57" s="73" t="str">
        <f>IF(B57&lt;&gt;"","X","")</f>
        <v/>
      </c>
      <c r="K57" s="77"/>
      <c r="L57" s="77"/>
      <c r="M57" s="77"/>
      <c r="N57" s="77"/>
      <c r="O57" s="77"/>
      <c r="P57" s="77"/>
      <c r="Q57" s="77"/>
      <c r="R57" s="77"/>
    </row>
    <row r="58" spans="1:18" ht="12.75" hidden="1" x14ac:dyDescent="0.2">
      <c r="B58" s="13"/>
      <c r="C58" s="13"/>
      <c r="D58" s="13"/>
      <c r="E58" s="13"/>
      <c r="F58" s="13"/>
      <c r="G58" s="13"/>
      <c r="H58" s="13"/>
      <c r="J58" s="73" t="str">
        <f>IF(J56="X","X","")</f>
        <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hidden="1" customHeight="1" x14ac:dyDescent="0.25">
      <c r="A83" s="74"/>
      <c r="B83" s="79" t="s">
        <v>18</v>
      </c>
      <c r="C83" s="82"/>
      <c r="D83" s="82"/>
      <c r="E83" s="82"/>
      <c r="F83" s="82"/>
      <c r="G83" s="82"/>
      <c r="H83" s="77"/>
      <c r="I83" s="77"/>
      <c r="J83" s="73" t="str">
        <f>IF(COUNTIF(J84:J87,"X") &gt; 0, "X","")</f>
        <v/>
      </c>
      <c r="K83" s="77"/>
      <c r="L83" s="77"/>
      <c r="M83" s="77"/>
      <c r="N83" s="77"/>
      <c r="O83" s="77"/>
      <c r="P83" s="77"/>
      <c r="Q83" s="77"/>
      <c r="R83" s="77"/>
    </row>
    <row r="84" spans="1:18" s="78" customFormat="1" ht="18.75" hidden="1" customHeight="1" x14ac:dyDescent="0.25">
      <c r="A84" s="74"/>
      <c r="B84" s="83" t="s">
        <v>19</v>
      </c>
      <c r="C84" s="86"/>
      <c r="D84" s="86"/>
      <c r="E84" s="86"/>
      <c r="F84" s="86"/>
      <c r="G84" s="86"/>
      <c r="H84" s="77"/>
      <c r="I84" s="77"/>
      <c r="J84" s="73" t="str">
        <f>IF(C84&lt;&gt;"","X","")</f>
        <v/>
      </c>
      <c r="K84" s="77"/>
      <c r="L84" s="77"/>
      <c r="M84" s="77"/>
      <c r="N84" s="77"/>
      <c r="O84" s="77"/>
      <c r="P84" s="77"/>
      <c r="Q84" s="77"/>
      <c r="R84" s="77"/>
    </row>
    <row r="85" spans="1:18" s="78" customFormat="1" ht="18.75" hidden="1" customHeight="1" x14ac:dyDescent="0.25">
      <c r="A85" s="74"/>
      <c r="B85" s="81" t="s">
        <v>20</v>
      </c>
      <c r="C85" s="86"/>
      <c r="D85" s="86"/>
      <c r="E85" s="86"/>
      <c r="F85" s="86"/>
      <c r="G85" s="86"/>
      <c r="H85" s="77"/>
      <c r="I85" s="77"/>
      <c r="J85" s="73" t="str">
        <f>IF(C85&lt;&gt;"","X","")</f>
        <v/>
      </c>
      <c r="K85" s="77"/>
      <c r="L85" s="77"/>
      <c r="M85" s="77"/>
      <c r="N85" s="77"/>
      <c r="O85" s="77"/>
      <c r="P85" s="77"/>
      <c r="Q85" s="77"/>
      <c r="R85" s="77"/>
    </row>
    <row r="86" spans="1:18" s="78" customFormat="1" ht="18.75" hidden="1" customHeight="1" x14ac:dyDescent="0.25">
      <c r="A86" s="74"/>
      <c r="B86" s="81" t="s">
        <v>8</v>
      </c>
      <c r="C86" s="86"/>
      <c r="D86" s="86"/>
      <c r="E86" s="86"/>
      <c r="F86" s="86"/>
      <c r="G86" s="86"/>
      <c r="H86" s="77"/>
      <c r="I86" s="77"/>
      <c r="J86" s="73" t="str">
        <f>IF(C86&lt;&gt;"","X","")</f>
        <v/>
      </c>
      <c r="K86" s="77"/>
      <c r="L86" s="77"/>
      <c r="M86" s="77"/>
      <c r="N86" s="77"/>
      <c r="O86" s="77"/>
      <c r="P86" s="77"/>
      <c r="Q86" s="77"/>
      <c r="R86" s="77"/>
    </row>
    <row r="87" spans="1:18" s="78" customFormat="1" ht="19.5" hidden="1" customHeight="1" x14ac:dyDescent="0.25">
      <c r="A87" s="74"/>
      <c r="B87" s="81" t="s">
        <v>9</v>
      </c>
      <c r="C87" s="86"/>
      <c r="D87" s="86"/>
      <c r="E87" s="86"/>
      <c r="F87" s="86"/>
      <c r="G87" s="86"/>
      <c r="H87" s="77"/>
      <c r="I87" s="77"/>
      <c r="J87" s="73" t="str">
        <f>IF(C87&lt;&gt;"","X","")</f>
        <v/>
      </c>
      <c r="K87" s="77"/>
      <c r="L87" s="77"/>
      <c r="M87" s="77"/>
      <c r="N87" s="77"/>
      <c r="O87" s="77"/>
      <c r="P87" s="77"/>
      <c r="Q87" s="77"/>
      <c r="R87" s="77"/>
    </row>
    <row r="88" spans="1:18" s="78" customFormat="1" ht="12" hidden="1" customHeight="1" x14ac:dyDescent="0.25">
      <c r="A88" s="74"/>
      <c r="B88" s="81"/>
      <c r="C88" s="82"/>
      <c r="D88" s="82"/>
      <c r="E88" s="82"/>
      <c r="F88" s="82"/>
      <c r="G88" s="82"/>
      <c r="H88" s="77"/>
      <c r="I88" s="77"/>
      <c r="J88" s="73" t="str">
        <f>IF(J83="X","X","")</f>
        <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86" t="s">
        <v>75</v>
      </c>
      <c r="D95" s="86"/>
      <c r="E95" s="86"/>
      <c r="F95" s="86"/>
      <c r="G95" s="86"/>
      <c r="H95" s="77"/>
      <c r="I95" s="77"/>
      <c r="J95" s="73" t="str">
        <f>IF(C95&lt;&gt;"","X","")</f>
        <v>X</v>
      </c>
      <c r="K95" s="77"/>
      <c r="L95" s="77"/>
      <c r="M95" s="77"/>
      <c r="N95" s="77"/>
      <c r="O95" s="77"/>
      <c r="P95" s="77"/>
      <c r="Q95" s="77"/>
      <c r="R95" s="77"/>
    </row>
    <row r="96" spans="1:18" s="78" customFormat="1" ht="39" customHeight="1" x14ac:dyDescent="0.25">
      <c r="A96" s="74"/>
      <c r="B96" s="83" t="s">
        <v>23</v>
      </c>
      <c r="C96" s="86" t="s">
        <v>76</v>
      </c>
      <c r="D96" s="86"/>
      <c r="E96" s="86"/>
      <c r="F96" s="86"/>
      <c r="G96" s="86"/>
      <c r="H96" s="77"/>
      <c r="I96" s="77"/>
      <c r="J96" s="73" t="str">
        <f>IF(C96&lt;&gt;"","X","")</f>
        <v>X</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24.75" customHeight="1" x14ac:dyDescent="0.25">
      <c r="A102" s="74"/>
      <c r="B102" s="83" t="s">
        <v>33</v>
      </c>
      <c r="C102" s="86" t="s">
        <v>77</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customHeight="1" x14ac:dyDescent="0.25">
      <c r="A110" s="74"/>
      <c r="B110" s="79" t="s">
        <v>39</v>
      </c>
      <c r="C110" s="82"/>
      <c r="D110" s="82"/>
      <c r="E110" s="82"/>
      <c r="F110" s="82"/>
      <c r="G110" s="82"/>
      <c r="H110" s="77"/>
      <c r="I110" s="77"/>
      <c r="J110" s="73" t="str">
        <f>IF(COUNTIF(J111,"X") &gt; 0, "X","")</f>
        <v>X</v>
      </c>
      <c r="K110" s="77"/>
      <c r="L110" s="77"/>
      <c r="M110" s="77"/>
      <c r="N110" s="77"/>
      <c r="O110" s="77"/>
      <c r="P110" s="77"/>
      <c r="Q110" s="77"/>
      <c r="R110" s="77"/>
    </row>
    <row r="111" spans="1:18" s="78" customFormat="1" ht="21.75" customHeight="1" x14ac:dyDescent="0.25">
      <c r="A111" s="74"/>
      <c r="B111" s="83" t="s">
        <v>40</v>
      </c>
      <c r="C111" s="86" t="s">
        <v>78</v>
      </c>
      <c r="D111" s="86"/>
      <c r="E111" s="86"/>
      <c r="F111" s="86"/>
      <c r="G111" s="86"/>
      <c r="H111" s="77"/>
      <c r="I111" s="77"/>
      <c r="J111" s="73" t="str">
        <f>IF(C111&lt;&gt;"","X","")</f>
        <v>X</v>
      </c>
      <c r="K111" s="77"/>
      <c r="L111" s="77"/>
      <c r="M111" s="77"/>
      <c r="N111" s="77"/>
      <c r="O111" s="77"/>
      <c r="P111" s="77"/>
      <c r="Q111" s="77"/>
      <c r="R111" s="77"/>
    </row>
    <row r="112" spans="1:18" s="78" customFormat="1" ht="12" customHeight="1" x14ac:dyDescent="0.25">
      <c r="A112" s="74"/>
      <c r="B112" s="81"/>
      <c r="C112" s="82"/>
      <c r="D112" s="82"/>
      <c r="E112" s="82"/>
      <c r="F112" s="82"/>
      <c r="G112" s="82"/>
      <c r="H112" s="77"/>
      <c r="I112" s="77"/>
      <c r="J112" s="73" t="str">
        <f>IF(J110="X","X","")</f>
        <v>X</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80.25" customHeight="1" x14ac:dyDescent="0.25">
      <c r="A117" s="74"/>
      <c r="B117" s="83" t="s">
        <v>23</v>
      </c>
      <c r="C117" s="86" t="s">
        <v>79</v>
      </c>
      <c r="D117" s="86"/>
      <c r="E117" s="86"/>
      <c r="F117" s="86"/>
      <c r="G117" s="86"/>
      <c r="H117" s="77"/>
      <c r="I117" s="77"/>
      <c r="J117" s="73" t="str">
        <f>IF(C117&lt;&gt;"","X","")</f>
        <v>X</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58.5" customHeight="1" x14ac:dyDescent="0.25">
      <c r="A120" s="77"/>
      <c r="B120" s="88" t="s">
        <v>80</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36"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2018-05-21T12:43:04Z</cp:lastPrinted>
  <dcterms:created xsi:type="dcterms:W3CDTF">2010-01-14T09:56:01Z</dcterms:created>
  <dcterms:modified xsi:type="dcterms:W3CDTF">2018-05-21T12:43:16Z</dcterms:modified>
</cp:coreProperties>
</file>